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pssdata\LEGEREG\"/>
    </mc:Choice>
  </mc:AlternateContent>
  <xr:revisionPtr revIDLastSave="0" documentId="13_ncr:1_{D3A365AC-635D-4873-9FA7-BFE593EFA9D6}" xr6:coauthVersionLast="41" xr6:coauthVersionMax="41" xr10:uidLastSave="{00000000-0000-0000-0000-000000000000}"/>
  <bookViews>
    <workbookView xWindow="-120" yWindow="-120" windowWidth="57840" windowHeight="17640" xr2:uid="{00000000-000D-0000-FFFF-FFFF00000000}"/>
  </bookViews>
  <sheets>
    <sheet name="Yrkesaktive spesialister per R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  <c r="H56" i="1"/>
  <c r="I56" i="1"/>
  <c r="J56" i="1"/>
  <c r="K56" i="1"/>
  <c r="I9" i="1" l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5" i="1"/>
  <c r="K55" i="1"/>
  <c r="K8" i="1"/>
  <c r="I8" i="1"/>
  <c r="F5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5" i="1"/>
  <c r="J55" i="1"/>
  <c r="J8" i="1"/>
  <c r="H8" i="1"/>
  <c r="L14" i="1" l="1"/>
  <c r="L56" i="1"/>
  <c r="L51" i="1"/>
  <c r="L43" i="1"/>
  <c r="L53" i="1"/>
  <c r="L35" i="1"/>
  <c r="L20" i="1"/>
  <c r="L13" i="1"/>
  <c r="L27" i="1"/>
  <c r="L37" i="1"/>
  <c r="L19" i="1"/>
  <c r="L12" i="1"/>
  <c r="L44" i="1"/>
  <c r="L41" i="1"/>
  <c r="L28" i="1"/>
  <c r="L21" i="1"/>
  <c r="L11" i="1"/>
  <c r="L52" i="1"/>
  <c r="L49" i="1"/>
  <c r="L36" i="1"/>
  <c r="L33" i="1"/>
  <c r="L45" i="1"/>
  <c r="L29" i="1"/>
  <c r="L48" i="1"/>
  <c r="L40" i="1"/>
  <c r="L32" i="1"/>
  <c r="L24" i="1"/>
  <c r="L16" i="1"/>
  <c r="L50" i="1"/>
  <c r="L42" i="1"/>
  <c r="L34" i="1"/>
  <c r="L26" i="1"/>
  <c r="L18" i="1"/>
  <c r="L10" i="1"/>
  <c r="L47" i="1"/>
  <c r="L39" i="1"/>
  <c r="L31" i="1"/>
  <c r="L23" i="1"/>
  <c r="L15" i="1"/>
  <c r="L25" i="1"/>
  <c r="L17" i="1"/>
  <c r="L9" i="1"/>
  <c r="L55" i="1"/>
  <c r="L46" i="1"/>
  <c r="L38" i="1"/>
  <c r="L30" i="1"/>
  <c r="L22" i="1"/>
  <c r="L8" i="1"/>
</calcChain>
</file>

<file path=xl/sharedStrings.xml><?xml version="1.0" encoding="utf-8"?>
<sst xmlns="http://schemas.openxmlformats.org/spreadsheetml/2006/main" count="137" uniqueCount="60">
  <si>
    <t xml:space="preserve"> Råtall</t>
  </si>
  <si>
    <t>RHF Sør-Øst</t>
  </si>
  <si>
    <t>RHF Vest</t>
  </si>
  <si>
    <t>RHF Midt-Norge</t>
  </si>
  <si>
    <t>RHF Nord</t>
  </si>
  <si>
    <t xml:space="preserve"> ---------------------------------------------------------------------------------------------------------------</t>
  </si>
  <si>
    <t xml:space="preserve"> Akutt- og mottaksmedisin</t>
  </si>
  <si>
    <t xml:space="preserve"> Allmennmedisin</t>
  </si>
  <si>
    <t xml:space="preserve"> Anestesiologi</t>
  </si>
  <si>
    <t xml:space="preserve"> Arbeidsmedisin</t>
  </si>
  <si>
    <t xml:space="preserve"> Barne- og ungdomspsykiatri</t>
  </si>
  <si>
    <t xml:space="preserve"> Barnekirurgi</t>
  </si>
  <si>
    <t xml:space="preserve"> Barnesykdommer</t>
  </si>
  <si>
    <t xml:space="preserve"> Blodsykdommer</t>
  </si>
  <si>
    <t xml:space="preserve"> Bryst- og endokrinkirurgi</t>
  </si>
  <si>
    <t xml:space="preserve"> Endokrinologi</t>
  </si>
  <si>
    <t xml:space="preserve"> Fordøyelsessykdommer</t>
  </si>
  <si>
    <t xml:space="preserve"> Fysikalsk medisin og rehabilitering</t>
  </si>
  <si>
    <t xml:space="preserve"> Fødselshjelp og kvinnesykdommer</t>
  </si>
  <si>
    <t xml:space="preserve"> Gastroenterologisk kirurgi</t>
  </si>
  <si>
    <t xml:space="preserve"> Generell kirurgi</t>
  </si>
  <si>
    <t xml:space="preserve"> Geriatri</t>
  </si>
  <si>
    <t xml:space="preserve"> Hjertesykdommer</t>
  </si>
  <si>
    <t xml:space="preserve"> Hud- og veneriske sykdommer</t>
  </si>
  <si>
    <t xml:space="preserve"> Immunologi og transfusjonsmedisin</t>
  </si>
  <si>
    <t xml:space="preserve"> Indremedisin</t>
  </si>
  <si>
    <t xml:space="preserve"> Infeksjonssykdommer</t>
  </si>
  <si>
    <t xml:space="preserve"> Karkirurgi</t>
  </si>
  <si>
    <t xml:space="preserve"> Klinisk farmakologi</t>
  </si>
  <si>
    <t xml:space="preserve"> Klinisk nevrofysiologi</t>
  </si>
  <si>
    <t xml:space="preserve"> Lungesykdommer</t>
  </si>
  <si>
    <t xml:space="preserve"> Maxillofacial kirurgi</t>
  </si>
  <si>
    <t xml:space="preserve"> Medisinsk biokjemi</t>
  </si>
  <si>
    <t xml:space="preserve"> Medisinsk genetikk</t>
  </si>
  <si>
    <t xml:space="preserve"> Medisinsk mikrobiologi</t>
  </si>
  <si>
    <t xml:space="preserve"> Nevrokirurgi</t>
  </si>
  <si>
    <t xml:space="preserve"> Nevrologi</t>
  </si>
  <si>
    <t xml:space="preserve"> Nukleærmedisin</t>
  </si>
  <si>
    <t xml:space="preserve"> Nyresykdommer</t>
  </si>
  <si>
    <t xml:space="preserve"> Onkologi</t>
  </si>
  <si>
    <t xml:space="preserve"> Ortopedisk kirurgi</t>
  </si>
  <si>
    <t xml:space="preserve"> Patologi</t>
  </si>
  <si>
    <t xml:space="preserve"> Plastikkirurgi</t>
  </si>
  <si>
    <t xml:space="preserve"> Psykiatri</t>
  </si>
  <si>
    <t xml:space="preserve"> Radiologi</t>
  </si>
  <si>
    <t xml:space="preserve"> Revmatologi</t>
  </si>
  <si>
    <t xml:space="preserve"> Rus- og avhengighetsmedisin</t>
  </si>
  <si>
    <t xml:space="preserve"> Samfunnsmedisin</t>
  </si>
  <si>
    <t xml:space="preserve"> Thoraxkirurgi</t>
  </si>
  <si>
    <t xml:space="preserve"> Urologi</t>
  </si>
  <si>
    <t xml:space="preserve"> Øre-nese-halssykdommer</t>
  </si>
  <si>
    <t xml:space="preserve"> Øyesykdommer</t>
  </si>
  <si>
    <t>Folketall</t>
  </si>
  <si>
    <t>Spesialister per 100.000 innbyggere</t>
  </si>
  <si>
    <t xml:space="preserve"> Sum spesialistgodkjenninger</t>
  </si>
  <si>
    <t xml:space="preserve"> Sum spesialister (unike personer)</t>
  </si>
  <si>
    <t>Spesialistgodkj. Per spesialist</t>
  </si>
  <si>
    <t>Sum hele landet</t>
  </si>
  <si>
    <t>Yrkesaktive spesialister under 70 år fordelt på RHF basert på registrert hovedstilling, kun ansatte i helseforetakene, Dnlfs medlemsregister</t>
  </si>
  <si>
    <t>per 28.10.2019. Merk at hver lege er telt én gang per spesialistgodkjenning og at det totalt sett er 1,28 spes.godkj. per spesialist.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</si>
</sst>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6" fillId="0" borderId="0" xfId="0" applyFont="1"/>
    <xf numFmtId="3" fontId="0" fillId="0" borderId="0" xfId="0" applyNumberFormat="1" applyFont="1" applyAlignment="1">
      <alignment wrapText="1"/>
    </xf>
    <xf numFmtId="2" fontId="0" fillId="0" borderId="0" xfId="0" applyNumberFormat="1"/>
    <xf numFmtId="2" fontId="16" fillId="0" borderId="0" xfId="0" applyNumberFormat="1" applyFont="1"/>
    <xf numFmtId="2" fontId="0" fillId="0" borderId="0" xfId="0" applyNumberFormat="1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I8" sqref="I8"/>
    </sheetView>
  </sheetViews>
  <sheetFormatPr baseColWidth="10" defaultRowHeight="15" x14ac:dyDescent="0.25"/>
  <cols>
    <col min="1" max="1" width="33.7109375" customWidth="1"/>
    <col min="2" max="6" width="17.7109375" customWidth="1"/>
    <col min="7" max="7" width="33.7109375" customWidth="1"/>
    <col min="8" max="12" width="17.7109375" customWidth="1"/>
  </cols>
  <sheetData>
    <row r="1" spans="1:12" s="2" customFormat="1" x14ac:dyDescent="0.25">
      <c r="A1" s="2" t="s">
        <v>58</v>
      </c>
      <c r="G1" s="2" t="s">
        <v>58</v>
      </c>
    </row>
    <row r="2" spans="1:12" s="2" customFormat="1" x14ac:dyDescent="0.25">
      <c r="A2" s="2" t="s">
        <v>59</v>
      </c>
      <c r="G2" s="2" t="s">
        <v>59</v>
      </c>
    </row>
    <row r="3" spans="1:12" s="2" customFormat="1" x14ac:dyDescent="0.25"/>
    <row r="4" spans="1:12" s="2" customFormat="1" x14ac:dyDescent="0.25"/>
    <row r="5" spans="1:12" s="2" customFormat="1" x14ac:dyDescent="0.25">
      <c r="A5" s="2" t="s">
        <v>0</v>
      </c>
      <c r="G5" s="2" t="s">
        <v>0</v>
      </c>
      <c r="H5" s="2" t="s">
        <v>53</v>
      </c>
    </row>
    <row r="6" spans="1:12" s="2" customFormat="1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57</v>
      </c>
      <c r="H6" s="2" t="s">
        <v>1</v>
      </c>
      <c r="I6" s="2" t="s">
        <v>2</v>
      </c>
      <c r="J6" s="2" t="s">
        <v>3</v>
      </c>
      <c r="K6" s="2" t="s">
        <v>4</v>
      </c>
      <c r="L6" s="2" t="s">
        <v>57</v>
      </c>
    </row>
    <row r="7" spans="1:12" x14ac:dyDescent="0.25">
      <c r="A7" t="s">
        <v>5</v>
      </c>
      <c r="D7" t="s">
        <v>5</v>
      </c>
      <c r="E7" t="s">
        <v>5</v>
      </c>
      <c r="G7" t="s">
        <v>5</v>
      </c>
      <c r="H7" t="s">
        <v>5</v>
      </c>
      <c r="I7" t="s">
        <v>5</v>
      </c>
    </row>
    <row r="8" spans="1:12" x14ac:dyDescent="0.25">
      <c r="A8" t="s">
        <v>6</v>
      </c>
      <c r="B8">
        <v>10</v>
      </c>
      <c r="C8">
        <v>0</v>
      </c>
      <c r="D8">
        <v>2</v>
      </c>
      <c r="E8">
        <v>0</v>
      </c>
      <c r="F8">
        <v>12</v>
      </c>
      <c r="G8" t="s">
        <v>6</v>
      </c>
      <c r="H8" s="6">
        <f>B8/B$58*100000</f>
        <v>0.33156278804517209</v>
      </c>
      <c r="I8" s="5">
        <f>C8/C$58*100000</f>
        <v>0</v>
      </c>
      <c r="J8" s="4">
        <f>D8/D$58*100000</f>
        <v>0.27375509868871306</v>
      </c>
      <c r="K8" s="5">
        <f>E8/E$58*100000</f>
        <v>0</v>
      </c>
      <c r="L8" s="4">
        <f t="shared" ref="L8" si="0">F8/F$58*100000</f>
        <v>0.22448372951281981</v>
      </c>
    </row>
    <row r="9" spans="1:12" x14ac:dyDescent="0.25">
      <c r="A9" t="s">
        <v>7</v>
      </c>
      <c r="B9">
        <v>126</v>
      </c>
      <c r="C9">
        <v>53</v>
      </c>
      <c r="D9">
        <v>62</v>
      </c>
      <c r="E9">
        <v>31</v>
      </c>
      <c r="F9">
        <v>272</v>
      </c>
      <c r="G9" t="s">
        <v>7</v>
      </c>
      <c r="H9" s="5">
        <f>B9/B$58*100000</f>
        <v>4.177691129369169</v>
      </c>
      <c r="I9" s="4">
        <f>C9/C$58*100000</f>
        <v>4.7593604497146629</v>
      </c>
      <c r="J9" s="4">
        <f>D9/D$58*100000</f>
        <v>8.4864080593501043</v>
      </c>
      <c r="K9" s="4">
        <f>E9/E$58*100000</f>
        <v>6.3864327446827804</v>
      </c>
      <c r="L9" s="4">
        <f>F9/F$58*100000</f>
        <v>5.0882978689572491</v>
      </c>
    </row>
    <row r="10" spans="1:12" x14ac:dyDescent="0.25">
      <c r="A10" t="s">
        <v>8</v>
      </c>
      <c r="B10">
        <v>449</v>
      </c>
      <c r="C10">
        <v>159</v>
      </c>
      <c r="D10">
        <v>146</v>
      </c>
      <c r="E10">
        <v>68</v>
      </c>
      <c r="F10">
        <v>822</v>
      </c>
      <c r="G10" t="s">
        <v>8</v>
      </c>
      <c r="H10" s="4">
        <f>B10/B$58*100000</f>
        <v>14.887169183228229</v>
      </c>
      <c r="I10" s="4">
        <f>C10/C$58*100000</f>
        <v>14.278081349143989</v>
      </c>
      <c r="J10" s="4">
        <f>D10/D$58*100000</f>
        <v>19.984122204276055</v>
      </c>
      <c r="K10" s="5">
        <f>E10/E$58*100000</f>
        <v>14.008949246400936</v>
      </c>
      <c r="L10" s="4">
        <f>F10/F$58*100000</f>
        <v>15.377135471628154</v>
      </c>
    </row>
    <row r="11" spans="1:12" x14ac:dyDescent="0.25">
      <c r="A11" t="s">
        <v>9</v>
      </c>
      <c r="B11">
        <v>28</v>
      </c>
      <c r="C11">
        <v>8</v>
      </c>
      <c r="D11">
        <v>6</v>
      </c>
      <c r="E11">
        <v>8</v>
      </c>
      <c r="F11">
        <v>50</v>
      </c>
      <c r="G11" t="s">
        <v>9</v>
      </c>
      <c r="H11" s="4">
        <f>B11/B$58*100000</f>
        <v>0.92837580652648199</v>
      </c>
      <c r="I11" s="5">
        <f>C11/C$58*100000</f>
        <v>0.71839403014560943</v>
      </c>
      <c r="J11" s="4">
        <f>D11/D$58*100000</f>
        <v>0.82126529606613929</v>
      </c>
      <c r="K11" s="4">
        <f>E11/E$58*100000</f>
        <v>1.648111676047169</v>
      </c>
      <c r="L11" s="4">
        <f>F11/F$58*100000</f>
        <v>0.93534887297008251</v>
      </c>
    </row>
    <row r="12" spans="1:12" x14ac:dyDescent="0.25">
      <c r="A12" t="s">
        <v>10</v>
      </c>
      <c r="B12">
        <v>145</v>
      </c>
      <c r="C12">
        <v>56</v>
      </c>
      <c r="D12">
        <v>51</v>
      </c>
      <c r="E12">
        <v>24</v>
      </c>
      <c r="F12">
        <v>276</v>
      </c>
      <c r="G12" t="s">
        <v>10</v>
      </c>
      <c r="H12" s="5">
        <f>B12/B$58*100000</f>
        <v>4.807660426654996</v>
      </c>
      <c r="I12" s="4">
        <f>C12/C$58*100000</f>
        <v>5.0287582110192668</v>
      </c>
      <c r="J12" s="4">
        <f>D12/D$58*100000</f>
        <v>6.980755016562183</v>
      </c>
      <c r="K12" s="4">
        <f>E12/E$58*100000</f>
        <v>4.9443350281415066</v>
      </c>
      <c r="L12" s="4">
        <f>F12/F$58*100000</f>
        <v>5.1631257787948552</v>
      </c>
    </row>
    <row r="13" spans="1:12" x14ac:dyDescent="0.25">
      <c r="A13" t="s">
        <v>11</v>
      </c>
      <c r="B13">
        <v>15</v>
      </c>
      <c r="C13">
        <v>1</v>
      </c>
      <c r="D13">
        <v>2</v>
      </c>
      <c r="E13">
        <v>0</v>
      </c>
      <c r="F13">
        <v>18</v>
      </c>
      <c r="G13" t="s">
        <v>11</v>
      </c>
      <c r="H13" s="4">
        <f>B13/B$58*100000</f>
        <v>0.49734418206775816</v>
      </c>
      <c r="I13" s="4">
        <f>C13/C$58*100000</f>
        <v>8.9799253768201179E-2</v>
      </c>
      <c r="J13" s="4">
        <f>D13/D$58*100000</f>
        <v>0.27375509868871306</v>
      </c>
      <c r="K13" s="5">
        <f>E13/E$58*100000</f>
        <v>0</v>
      </c>
      <c r="L13" s="4">
        <f>F13/F$58*100000</f>
        <v>0.33672559426922971</v>
      </c>
    </row>
    <row r="14" spans="1:12" x14ac:dyDescent="0.25">
      <c r="A14" t="s">
        <v>12</v>
      </c>
      <c r="B14">
        <v>314</v>
      </c>
      <c r="C14">
        <v>106</v>
      </c>
      <c r="D14">
        <v>77</v>
      </c>
      <c r="E14">
        <v>37</v>
      </c>
      <c r="F14">
        <v>534</v>
      </c>
      <c r="G14" t="s">
        <v>12</v>
      </c>
      <c r="H14" s="4">
        <f>B14/B$58*100000</f>
        <v>10.411071544618405</v>
      </c>
      <c r="I14" s="4">
        <f>C14/C$58*100000</f>
        <v>9.5187208994293258</v>
      </c>
      <c r="J14" s="4">
        <f>D14/D$58*100000</f>
        <v>10.539571299515455</v>
      </c>
      <c r="K14" s="5">
        <f>E14/E$58*100000</f>
        <v>7.6225165017181569</v>
      </c>
      <c r="L14" s="4">
        <f>F14/F$58*100000</f>
        <v>9.9895259633204798</v>
      </c>
    </row>
    <row r="15" spans="1:12" x14ac:dyDescent="0.25">
      <c r="A15" t="s">
        <v>13</v>
      </c>
      <c r="B15">
        <v>42</v>
      </c>
      <c r="C15">
        <v>15</v>
      </c>
      <c r="D15">
        <v>18</v>
      </c>
      <c r="E15">
        <v>2</v>
      </c>
      <c r="F15">
        <v>77</v>
      </c>
      <c r="G15" t="s">
        <v>13</v>
      </c>
      <c r="H15" s="4">
        <f>B15/B$58*100000</f>
        <v>1.392563709789723</v>
      </c>
      <c r="I15" s="4">
        <f>C15/C$58*100000</f>
        <v>1.3469888065230178</v>
      </c>
      <c r="J15" s="4">
        <f>D15/D$58*100000</f>
        <v>2.4637958881984177</v>
      </c>
      <c r="K15" s="5">
        <f>E15/E$58*100000</f>
        <v>0.41202791901179225</v>
      </c>
      <c r="L15" s="4">
        <f>F15/F$58*100000</f>
        <v>1.4404372643739272</v>
      </c>
    </row>
    <row r="16" spans="1:12" x14ac:dyDescent="0.25">
      <c r="A16" t="s">
        <v>14</v>
      </c>
      <c r="B16">
        <v>30</v>
      </c>
      <c r="C16">
        <v>12</v>
      </c>
      <c r="D16">
        <v>8</v>
      </c>
      <c r="E16">
        <v>4</v>
      </c>
      <c r="F16">
        <v>54</v>
      </c>
      <c r="G16" t="s">
        <v>14</v>
      </c>
      <c r="H16" s="4">
        <f>B16/B$58*100000</f>
        <v>0.99468836413551631</v>
      </c>
      <c r="I16" s="4">
        <f>C16/C$58*100000</f>
        <v>1.0775910452184143</v>
      </c>
      <c r="J16" s="4">
        <f>D16/D$58*100000</f>
        <v>1.0950203947548522</v>
      </c>
      <c r="K16" s="5">
        <f>E16/E$58*100000</f>
        <v>0.82405583802358451</v>
      </c>
      <c r="L16" s="4">
        <f>F16/F$58*100000</f>
        <v>1.0101767828076891</v>
      </c>
    </row>
    <row r="17" spans="1:12" x14ac:dyDescent="0.25">
      <c r="A17" t="s">
        <v>15</v>
      </c>
      <c r="B17">
        <v>42</v>
      </c>
      <c r="C17">
        <v>19</v>
      </c>
      <c r="D17">
        <v>10</v>
      </c>
      <c r="E17">
        <v>3</v>
      </c>
      <c r="F17">
        <v>74</v>
      </c>
      <c r="G17" t="s">
        <v>15</v>
      </c>
      <c r="H17" s="4">
        <f>B17/B$58*100000</f>
        <v>1.392563709789723</v>
      </c>
      <c r="I17" s="4">
        <f>C17/C$58*100000</f>
        <v>1.7061858215958225</v>
      </c>
      <c r="J17" s="4">
        <f>D17/D$58*100000</f>
        <v>1.3687754934435654</v>
      </c>
      <c r="K17" s="5">
        <f>E17/E$58*100000</f>
        <v>0.61804187851768833</v>
      </c>
      <c r="L17" s="4">
        <f>F17/F$58*100000</f>
        <v>1.3843163319957221</v>
      </c>
    </row>
    <row r="18" spans="1:12" x14ac:dyDescent="0.25">
      <c r="A18" t="s">
        <v>16</v>
      </c>
      <c r="B18">
        <v>93</v>
      </c>
      <c r="C18">
        <v>32</v>
      </c>
      <c r="D18">
        <v>31</v>
      </c>
      <c r="E18">
        <v>16</v>
      </c>
      <c r="F18">
        <v>172</v>
      </c>
      <c r="G18" t="s">
        <v>16</v>
      </c>
      <c r="H18" s="4">
        <f>B18/B$58*100000</f>
        <v>3.0835339288201009</v>
      </c>
      <c r="I18" s="5">
        <f>C18/C$58*100000</f>
        <v>2.8735761205824377</v>
      </c>
      <c r="J18" s="4">
        <f>D18/D$58*100000</f>
        <v>4.2432040296750522</v>
      </c>
      <c r="K18" s="4">
        <f>E18/E$58*100000</f>
        <v>3.296223352094338</v>
      </c>
      <c r="L18" s="4">
        <f>F18/F$58*100000</f>
        <v>3.2176001230170836</v>
      </c>
    </row>
    <row r="19" spans="1:12" x14ac:dyDescent="0.25">
      <c r="A19" t="s">
        <v>17</v>
      </c>
      <c r="B19">
        <v>64</v>
      </c>
      <c r="C19">
        <v>21</v>
      </c>
      <c r="D19">
        <v>24</v>
      </c>
      <c r="E19">
        <v>12</v>
      </c>
      <c r="F19">
        <v>121</v>
      </c>
      <c r="G19" t="s">
        <v>17</v>
      </c>
      <c r="H19" s="4">
        <f>B19/B$58*100000</f>
        <v>2.1220018434891013</v>
      </c>
      <c r="I19" s="5">
        <f>C19/C$58*100000</f>
        <v>1.8857843291322249</v>
      </c>
      <c r="J19" s="4">
        <f>D19/D$58*100000</f>
        <v>3.2850611842645572</v>
      </c>
      <c r="K19" s="4">
        <f>E19/E$58*100000</f>
        <v>2.4721675140707533</v>
      </c>
      <c r="L19" s="4">
        <f>F19/F$58*100000</f>
        <v>2.2635442725875996</v>
      </c>
    </row>
    <row r="20" spans="1:12" x14ac:dyDescent="0.25">
      <c r="A20" t="s">
        <v>18</v>
      </c>
      <c r="B20">
        <v>250</v>
      </c>
      <c r="C20">
        <v>73</v>
      </c>
      <c r="D20">
        <v>73</v>
      </c>
      <c r="E20">
        <v>42</v>
      </c>
      <c r="F20">
        <v>438</v>
      </c>
      <c r="G20" t="s">
        <v>18</v>
      </c>
      <c r="H20" s="4">
        <f>B20/B$58*100000</f>
        <v>8.2890697011293035</v>
      </c>
      <c r="I20" s="5">
        <f>C20/C$58*100000</f>
        <v>6.5553455250786872</v>
      </c>
      <c r="J20" s="4">
        <f>D20/D$58*100000</f>
        <v>9.9920611021380275</v>
      </c>
      <c r="K20" s="4">
        <f>E20/E$58*100000</f>
        <v>8.6525862992476359</v>
      </c>
      <c r="L20" s="4">
        <f>F20/F$58*100000</f>
        <v>8.1936561272179222</v>
      </c>
    </row>
    <row r="21" spans="1:12" x14ac:dyDescent="0.25">
      <c r="A21" t="s">
        <v>19</v>
      </c>
      <c r="B21">
        <v>135</v>
      </c>
      <c r="C21">
        <v>43</v>
      </c>
      <c r="D21">
        <v>36</v>
      </c>
      <c r="E21">
        <v>25</v>
      </c>
      <c r="F21">
        <v>239</v>
      </c>
      <c r="G21" t="s">
        <v>19</v>
      </c>
      <c r="H21" s="4">
        <f>B21/B$58*100000</f>
        <v>4.476097638609823</v>
      </c>
      <c r="I21" s="5">
        <f>C21/C$58*100000</f>
        <v>3.8613679120326507</v>
      </c>
      <c r="J21" s="4">
        <f>D21/D$58*100000</f>
        <v>4.9275917763968353</v>
      </c>
      <c r="K21" s="4">
        <f>E21/E$58*100000</f>
        <v>5.1503489876474031</v>
      </c>
      <c r="L21" s="4">
        <f>F21/F$58*100000</f>
        <v>4.4709676127969944</v>
      </c>
    </row>
    <row r="22" spans="1:12" x14ac:dyDescent="0.25">
      <c r="A22" t="s">
        <v>20</v>
      </c>
      <c r="B22">
        <v>381</v>
      </c>
      <c r="C22">
        <v>122</v>
      </c>
      <c r="D22">
        <v>99</v>
      </c>
      <c r="E22">
        <v>79</v>
      </c>
      <c r="F22">
        <v>681</v>
      </c>
      <c r="G22" t="s">
        <v>20</v>
      </c>
      <c r="H22" s="4">
        <f>B22/B$58*100000</f>
        <v>12.632542224521059</v>
      </c>
      <c r="I22" s="5">
        <f>C22/C$58*100000</f>
        <v>10.955508959720545</v>
      </c>
      <c r="J22" s="4">
        <f>D22/D$58*100000</f>
        <v>13.550877385091296</v>
      </c>
      <c r="K22" s="4">
        <f>E22/E$58*100000</f>
        <v>16.275102800965794</v>
      </c>
      <c r="L22" s="4">
        <f>F22/F$58*100000</f>
        <v>12.739451649852523</v>
      </c>
    </row>
    <row r="23" spans="1:12" x14ac:dyDescent="0.25">
      <c r="A23" t="s">
        <v>21</v>
      </c>
      <c r="B23">
        <v>42</v>
      </c>
      <c r="C23">
        <v>9</v>
      </c>
      <c r="D23">
        <v>17</v>
      </c>
      <c r="E23">
        <v>8</v>
      </c>
      <c r="F23">
        <v>76</v>
      </c>
      <c r="G23" t="s">
        <v>21</v>
      </c>
      <c r="H23" s="4">
        <f>B23/B$58*100000</f>
        <v>1.392563709789723</v>
      </c>
      <c r="I23" s="5">
        <f>C23/C$58*100000</f>
        <v>0.80819328391381062</v>
      </c>
      <c r="J23" s="4">
        <f>D23/D$58*100000</f>
        <v>2.3269183388540609</v>
      </c>
      <c r="K23" s="4">
        <f>E23/E$58*100000</f>
        <v>1.648111676047169</v>
      </c>
      <c r="L23" s="4">
        <f>F23/F$58*100000</f>
        <v>1.4217302869145254</v>
      </c>
    </row>
    <row r="24" spans="1:12" x14ac:dyDescent="0.25">
      <c r="A24" t="s">
        <v>22</v>
      </c>
      <c r="B24">
        <v>172</v>
      </c>
      <c r="C24">
        <v>64</v>
      </c>
      <c r="D24">
        <v>45</v>
      </c>
      <c r="E24">
        <v>32</v>
      </c>
      <c r="F24">
        <v>313</v>
      </c>
      <c r="G24" t="s">
        <v>22</v>
      </c>
      <c r="H24" s="5">
        <f>B24/B$58*100000</f>
        <v>5.7028799543769599</v>
      </c>
      <c r="I24" s="4">
        <f>C24/C$58*100000</f>
        <v>5.7471522411648754</v>
      </c>
      <c r="J24" s="4">
        <f>D24/D$58*100000</f>
        <v>6.1594897204960439</v>
      </c>
      <c r="K24" s="4">
        <f>E24/E$58*100000</f>
        <v>6.5924467041886761</v>
      </c>
      <c r="L24" s="4">
        <f>F24/F$58*100000</f>
        <v>5.8552839447927161</v>
      </c>
    </row>
    <row r="25" spans="1:12" x14ac:dyDescent="0.25">
      <c r="A25" t="s">
        <v>23</v>
      </c>
      <c r="B25">
        <v>30</v>
      </c>
      <c r="C25">
        <v>22</v>
      </c>
      <c r="D25">
        <v>17</v>
      </c>
      <c r="E25">
        <v>9</v>
      </c>
      <c r="F25">
        <v>78</v>
      </c>
      <c r="G25" t="s">
        <v>23</v>
      </c>
      <c r="H25" s="5">
        <f>B25/B$58*100000</f>
        <v>0.99468836413551631</v>
      </c>
      <c r="I25" s="4">
        <f>C25/C$58*100000</f>
        <v>1.9755835829004262</v>
      </c>
      <c r="J25" s="4">
        <f>D25/D$58*100000</f>
        <v>2.3269183388540609</v>
      </c>
      <c r="K25" s="4">
        <f>E25/E$58*100000</f>
        <v>1.8541256355530649</v>
      </c>
      <c r="L25" s="4">
        <f>F25/F$58*100000</f>
        <v>1.4591442418333287</v>
      </c>
    </row>
    <row r="26" spans="1:12" x14ac:dyDescent="0.25">
      <c r="A26" t="s">
        <v>24</v>
      </c>
      <c r="B26">
        <v>19</v>
      </c>
      <c r="C26">
        <v>11</v>
      </c>
      <c r="D26">
        <v>5</v>
      </c>
      <c r="E26">
        <v>5</v>
      </c>
      <c r="F26">
        <v>40</v>
      </c>
      <c r="G26" t="s">
        <v>24</v>
      </c>
      <c r="H26" s="5">
        <f>B26/B$58*100000</f>
        <v>0.62996929728582696</v>
      </c>
      <c r="I26" s="4">
        <f>C26/C$58*100000</f>
        <v>0.98779179145021312</v>
      </c>
      <c r="J26" s="4">
        <f>D26/D$58*100000</f>
        <v>0.68438774672178271</v>
      </c>
      <c r="K26" s="4">
        <f>E26/E$58*100000</f>
        <v>1.0300697975294806</v>
      </c>
      <c r="L26" s="4">
        <f>F26/F$58*100000</f>
        <v>0.74827909837606599</v>
      </c>
    </row>
    <row r="27" spans="1:12" x14ac:dyDescent="0.25">
      <c r="A27" t="s">
        <v>25</v>
      </c>
      <c r="B27">
        <v>743</v>
      </c>
      <c r="C27">
        <v>230</v>
      </c>
      <c r="D27">
        <v>204</v>
      </c>
      <c r="E27">
        <v>111</v>
      </c>
      <c r="F27">
        <v>1288</v>
      </c>
      <c r="G27" t="s">
        <v>25</v>
      </c>
      <c r="H27" s="4">
        <f>B27/B$58*100000</f>
        <v>24.635115151756288</v>
      </c>
      <c r="I27" s="5">
        <f>C27/C$58*100000</f>
        <v>20.653828366686273</v>
      </c>
      <c r="J27" s="4">
        <f>D27/D$58*100000</f>
        <v>27.923020066248732</v>
      </c>
      <c r="K27" s="4">
        <f>E27/E$58*100000</f>
        <v>22.867549505154468</v>
      </c>
      <c r="L27" s="4">
        <f>F27/F$58*100000</f>
        <v>24.094586967709326</v>
      </c>
    </row>
    <row r="28" spans="1:12" x14ac:dyDescent="0.25">
      <c r="A28" t="s">
        <v>26</v>
      </c>
      <c r="B28">
        <v>70</v>
      </c>
      <c r="C28">
        <v>18</v>
      </c>
      <c r="D28">
        <v>14</v>
      </c>
      <c r="E28">
        <v>7</v>
      </c>
      <c r="F28">
        <v>109</v>
      </c>
      <c r="G28" t="s">
        <v>26</v>
      </c>
      <c r="H28" s="4">
        <f>B28/B$58*100000</f>
        <v>2.3209395163162045</v>
      </c>
      <c r="I28" s="4">
        <f>C28/C$58*100000</f>
        <v>1.6163865678276212</v>
      </c>
      <c r="J28" s="4">
        <f>D28/D$58*100000</f>
        <v>1.9162856908209913</v>
      </c>
      <c r="K28" s="5">
        <f>E28/E$58*100000</f>
        <v>1.4420977165412727</v>
      </c>
      <c r="L28" s="4">
        <f>F28/F$58*100000</f>
        <v>2.0390605430747799</v>
      </c>
    </row>
    <row r="29" spans="1:12" x14ac:dyDescent="0.25">
      <c r="A29" t="s">
        <v>27</v>
      </c>
      <c r="B29">
        <v>41</v>
      </c>
      <c r="C29">
        <v>14</v>
      </c>
      <c r="D29">
        <v>8</v>
      </c>
      <c r="E29">
        <v>10</v>
      </c>
      <c r="F29">
        <v>73</v>
      </c>
      <c r="G29" t="s">
        <v>27</v>
      </c>
      <c r="H29" s="4">
        <f>B29/B$58*100000</f>
        <v>1.3594074309852056</v>
      </c>
      <c r="I29" s="4">
        <f>C29/C$58*100000</f>
        <v>1.2571895527548167</v>
      </c>
      <c r="J29" s="5">
        <f>D29/D$58*100000</f>
        <v>1.0950203947548522</v>
      </c>
      <c r="K29" s="4">
        <f>E29/E$58*100000</f>
        <v>2.0601395950589612</v>
      </c>
      <c r="L29" s="4">
        <f>F29/F$58*100000</f>
        <v>1.3656093545363204</v>
      </c>
    </row>
    <row r="30" spans="1:12" x14ac:dyDescent="0.25">
      <c r="A30" t="s">
        <v>28</v>
      </c>
      <c r="B30">
        <v>20</v>
      </c>
      <c r="C30">
        <v>5</v>
      </c>
      <c r="D30">
        <v>12</v>
      </c>
      <c r="E30">
        <v>4</v>
      </c>
      <c r="F30">
        <v>41</v>
      </c>
      <c r="G30" t="s">
        <v>28</v>
      </c>
      <c r="H30" s="4">
        <f>B30/B$58*100000</f>
        <v>0.66312557609034417</v>
      </c>
      <c r="I30" s="5">
        <f>C30/C$58*100000</f>
        <v>0.44899626884100591</v>
      </c>
      <c r="J30" s="4">
        <f>D30/D$58*100000</f>
        <v>1.6425305921322786</v>
      </c>
      <c r="K30" s="4">
        <f>E30/E$58*100000</f>
        <v>0.82405583802358451</v>
      </c>
      <c r="L30" s="4">
        <f>F30/F$58*100000</f>
        <v>0.76698607583546763</v>
      </c>
    </row>
    <row r="31" spans="1:12" x14ac:dyDescent="0.25">
      <c r="A31" t="s">
        <v>29</v>
      </c>
      <c r="B31">
        <v>15</v>
      </c>
      <c r="C31">
        <v>6</v>
      </c>
      <c r="D31">
        <v>3</v>
      </c>
      <c r="E31">
        <v>5</v>
      </c>
      <c r="F31">
        <v>29</v>
      </c>
      <c r="G31" t="s">
        <v>29</v>
      </c>
      <c r="H31" s="4">
        <f>B31/B$58*100000</f>
        <v>0.49734418206775816</v>
      </c>
      <c r="I31" s="4">
        <f>C31/C$58*100000</f>
        <v>0.53879552260920716</v>
      </c>
      <c r="J31" s="5">
        <f>D31/D$58*100000</f>
        <v>0.41063264803306965</v>
      </c>
      <c r="K31" s="4">
        <f>E31/E$58*100000</f>
        <v>1.0300697975294806</v>
      </c>
      <c r="L31" s="4">
        <f>F31/F$58*100000</f>
        <v>0.54250234632264782</v>
      </c>
    </row>
    <row r="32" spans="1:12" x14ac:dyDescent="0.25">
      <c r="A32" t="s">
        <v>30</v>
      </c>
      <c r="B32">
        <v>81</v>
      </c>
      <c r="C32">
        <v>32</v>
      </c>
      <c r="D32">
        <v>24</v>
      </c>
      <c r="E32">
        <v>12</v>
      </c>
      <c r="F32">
        <v>149</v>
      </c>
      <c r="G32" t="s">
        <v>30</v>
      </c>
      <c r="H32" s="4">
        <f>B32/B$58*100000</f>
        <v>2.6856585831658943</v>
      </c>
      <c r="I32" s="4">
        <f>C32/C$58*100000</f>
        <v>2.8735761205824377</v>
      </c>
      <c r="J32" s="4">
        <f>D32/D$58*100000</f>
        <v>3.2850611842645572</v>
      </c>
      <c r="K32" s="5">
        <f>E32/E$58*100000</f>
        <v>2.4721675140707533</v>
      </c>
      <c r="L32" s="4">
        <f>F32/F$58*100000</f>
        <v>2.7873396414508456</v>
      </c>
    </row>
    <row r="33" spans="1:12" x14ac:dyDescent="0.25">
      <c r="A33" t="s">
        <v>31</v>
      </c>
      <c r="B33">
        <v>9</v>
      </c>
      <c r="C33">
        <v>0</v>
      </c>
      <c r="D33">
        <v>2</v>
      </c>
      <c r="E33">
        <v>0</v>
      </c>
      <c r="F33">
        <v>11</v>
      </c>
      <c r="G33" t="s">
        <v>31</v>
      </c>
      <c r="H33" s="4">
        <f>B33/B$58*100000</f>
        <v>0.29840650924065493</v>
      </c>
      <c r="I33" s="5">
        <f>C33/C$58*100000</f>
        <v>0</v>
      </c>
      <c r="J33" s="4">
        <f>D33/D$58*100000</f>
        <v>0.27375509868871306</v>
      </c>
      <c r="K33" s="5">
        <f>E33/E$58*100000</f>
        <v>0</v>
      </c>
      <c r="L33" s="4">
        <f>F33/F$58*100000</f>
        <v>0.20577675205341817</v>
      </c>
    </row>
    <row r="34" spans="1:12" x14ac:dyDescent="0.25">
      <c r="A34" t="s">
        <v>32</v>
      </c>
      <c r="B34">
        <v>37</v>
      </c>
      <c r="C34">
        <v>13</v>
      </c>
      <c r="D34">
        <v>9</v>
      </c>
      <c r="E34">
        <v>6</v>
      </c>
      <c r="F34">
        <v>65</v>
      </c>
      <c r="G34" t="s">
        <v>32</v>
      </c>
      <c r="H34" s="4">
        <f>B34/B$58*100000</f>
        <v>1.2267823157671369</v>
      </c>
      <c r="I34" s="5">
        <f>C34/C$58*100000</f>
        <v>1.1673902989866154</v>
      </c>
      <c r="J34" s="4">
        <f>D34/D$58*100000</f>
        <v>1.2318979440992088</v>
      </c>
      <c r="K34" s="4">
        <f>E34/E$58*100000</f>
        <v>1.2360837570353767</v>
      </c>
      <c r="L34" s="4">
        <f>F34/F$58*100000</f>
        <v>1.2159535348611072</v>
      </c>
    </row>
    <row r="35" spans="1:12" x14ac:dyDescent="0.25">
      <c r="A35" t="s">
        <v>33</v>
      </c>
      <c r="B35">
        <v>25</v>
      </c>
      <c r="C35">
        <v>9</v>
      </c>
      <c r="D35">
        <v>2</v>
      </c>
      <c r="E35">
        <v>5</v>
      </c>
      <c r="F35">
        <v>41</v>
      </c>
      <c r="G35" t="s">
        <v>33</v>
      </c>
      <c r="H35" s="4">
        <f>B35/B$58*100000</f>
        <v>0.82890697011293035</v>
      </c>
      <c r="I35" s="4">
        <f>C35/C$58*100000</f>
        <v>0.80819328391381062</v>
      </c>
      <c r="J35" s="5">
        <f>D35/D$58*100000</f>
        <v>0.27375509868871306</v>
      </c>
      <c r="K35" s="4">
        <f>E35/E$58*100000</f>
        <v>1.0300697975294806</v>
      </c>
      <c r="L35" s="4">
        <f>F35/F$58*100000</f>
        <v>0.76698607583546763</v>
      </c>
    </row>
    <row r="36" spans="1:12" x14ac:dyDescent="0.25">
      <c r="A36" t="s">
        <v>34</v>
      </c>
      <c r="B36">
        <v>46</v>
      </c>
      <c r="C36">
        <v>20</v>
      </c>
      <c r="D36">
        <v>17</v>
      </c>
      <c r="E36">
        <v>11</v>
      </c>
      <c r="F36">
        <v>94</v>
      </c>
      <c r="G36" t="s">
        <v>34</v>
      </c>
      <c r="H36" s="5">
        <f>B36/B$58*100000</f>
        <v>1.5251888250077916</v>
      </c>
      <c r="I36" s="4">
        <f>C36/C$58*100000</f>
        <v>1.7959850753640236</v>
      </c>
      <c r="J36" s="4">
        <f>D36/D$58*100000</f>
        <v>2.3269183388540609</v>
      </c>
      <c r="K36" s="4">
        <f>E36/E$58*100000</f>
        <v>2.2661535545648572</v>
      </c>
      <c r="L36" s="4">
        <f>F36/F$58*100000</f>
        <v>1.7584558811837552</v>
      </c>
    </row>
    <row r="37" spans="1:12" x14ac:dyDescent="0.25">
      <c r="A37" t="s">
        <v>35</v>
      </c>
      <c r="B37">
        <v>38</v>
      </c>
      <c r="C37">
        <v>16</v>
      </c>
      <c r="D37">
        <v>11</v>
      </c>
      <c r="E37">
        <v>8</v>
      </c>
      <c r="F37">
        <v>73</v>
      </c>
      <c r="G37" t="s">
        <v>35</v>
      </c>
      <c r="H37" s="5">
        <f>B37/B$58*100000</f>
        <v>1.2599385945716539</v>
      </c>
      <c r="I37" s="4">
        <f>C37/C$58*100000</f>
        <v>1.4367880602912189</v>
      </c>
      <c r="J37" s="4">
        <f>D37/D$58*100000</f>
        <v>1.505653042787922</v>
      </c>
      <c r="K37" s="4">
        <f>E37/E$58*100000</f>
        <v>1.648111676047169</v>
      </c>
      <c r="L37" s="4">
        <f>F37/F$58*100000</f>
        <v>1.3656093545363204</v>
      </c>
    </row>
    <row r="38" spans="1:12" x14ac:dyDescent="0.25">
      <c r="A38" t="s">
        <v>36</v>
      </c>
      <c r="B38">
        <v>213</v>
      </c>
      <c r="C38">
        <v>46</v>
      </c>
      <c r="D38">
        <v>32</v>
      </c>
      <c r="E38">
        <v>33</v>
      </c>
      <c r="F38">
        <v>324</v>
      </c>
      <c r="G38" t="s">
        <v>36</v>
      </c>
      <c r="H38" s="4">
        <f>B38/B$58*100000</f>
        <v>7.0622873853621657</v>
      </c>
      <c r="I38" s="5">
        <f>C38/C$58*100000</f>
        <v>4.1307656733372546</v>
      </c>
      <c r="J38" s="4">
        <f>D38/D$58*100000</f>
        <v>4.380081579019409</v>
      </c>
      <c r="K38" s="4">
        <f>E38/E$58*100000</f>
        <v>6.7984606636945717</v>
      </c>
      <c r="L38" s="4">
        <f>F38/F$58*100000</f>
        <v>6.061060696846134</v>
      </c>
    </row>
    <row r="39" spans="1:12" x14ac:dyDescent="0.25">
      <c r="A39" t="s">
        <v>37</v>
      </c>
      <c r="B39">
        <v>33</v>
      </c>
      <c r="C39">
        <v>7</v>
      </c>
      <c r="D39">
        <v>4</v>
      </c>
      <c r="E39">
        <v>5</v>
      </c>
      <c r="F39">
        <v>49</v>
      </c>
      <c r="G39" t="s">
        <v>37</v>
      </c>
      <c r="H39" s="4">
        <f>B39/B$58*100000</f>
        <v>1.0941572005490681</v>
      </c>
      <c r="I39" s="4">
        <f>C39/C$58*100000</f>
        <v>0.62859477637740835</v>
      </c>
      <c r="J39" s="5">
        <f>D39/D$58*100000</f>
        <v>0.54751019737742612</v>
      </c>
      <c r="K39" s="4">
        <f>E39/E$58*100000</f>
        <v>1.0300697975294806</v>
      </c>
      <c r="L39" s="4">
        <f>F39/F$58*100000</f>
        <v>0.91664189551068076</v>
      </c>
    </row>
    <row r="40" spans="1:12" x14ac:dyDescent="0.25">
      <c r="A40" t="s">
        <v>38</v>
      </c>
      <c r="B40">
        <v>61</v>
      </c>
      <c r="C40">
        <v>20</v>
      </c>
      <c r="D40">
        <v>17</v>
      </c>
      <c r="E40">
        <v>15</v>
      </c>
      <c r="F40">
        <v>113</v>
      </c>
      <c r="G40" t="s">
        <v>38</v>
      </c>
      <c r="H40" s="4">
        <f>B40/B$58*100000</f>
        <v>2.0225330070755496</v>
      </c>
      <c r="I40" s="5">
        <f>C40/C$58*100000</f>
        <v>1.7959850753640236</v>
      </c>
      <c r="J40" s="4">
        <f>D40/D$58*100000</f>
        <v>2.3269183388540609</v>
      </c>
      <c r="K40" s="4">
        <f>E40/E$58*100000</f>
        <v>3.090209392588442</v>
      </c>
      <c r="L40" s="4">
        <f>F40/F$58*100000</f>
        <v>2.1138884529123865</v>
      </c>
    </row>
    <row r="41" spans="1:12" x14ac:dyDescent="0.25">
      <c r="A41" t="s">
        <v>39</v>
      </c>
      <c r="B41">
        <v>151</v>
      </c>
      <c r="C41">
        <v>56</v>
      </c>
      <c r="D41">
        <v>36</v>
      </c>
      <c r="E41">
        <v>25</v>
      </c>
      <c r="F41">
        <v>268</v>
      </c>
      <c r="G41" t="s">
        <v>39</v>
      </c>
      <c r="H41" s="4">
        <f>B41/B$58*100000</f>
        <v>5.0065980994820993</v>
      </c>
      <c r="I41" s="4">
        <f>C41/C$58*100000</f>
        <v>5.0287582110192668</v>
      </c>
      <c r="J41" s="5">
        <f>D41/D$58*100000</f>
        <v>4.9275917763968353</v>
      </c>
      <c r="K41" s="4">
        <f>E41/E$58*100000</f>
        <v>5.1503489876474031</v>
      </c>
      <c r="L41" s="4">
        <f>F41/F$58*100000</f>
        <v>5.0134699591196421</v>
      </c>
    </row>
    <row r="42" spans="1:12" x14ac:dyDescent="0.25">
      <c r="A42" t="s">
        <v>40</v>
      </c>
      <c r="B42">
        <v>189</v>
      </c>
      <c r="C42">
        <v>92</v>
      </c>
      <c r="D42">
        <v>91</v>
      </c>
      <c r="E42">
        <v>41</v>
      </c>
      <c r="F42">
        <v>413</v>
      </c>
      <c r="G42" t="s">
        <v>40</v>
      </c>
      <c r="H42" s="5">
        <f>B42/B$58*100000</f>
        <v>6.2665366940537535</v>
      </c>
      <c r="I42" s="4">
        <f>C42/C$58*100000</f>
        <v>8.2615313466745093</v>
      </c>
      <c r="J42" s="4">
        <f>D42/D$58*100000</f>
        <v>12.455856990336445</v>
      </c>
      <c r="K42" s="4">
        <f>E42/E$58*100000</f>
        <v>8.4465723397417403</v>
      </c>
      <c r="L42" s="4">
        <f>F42/F$58*100000</f>
        <v>7.7259816907328807</v>
      </c>
    </row>
    <row r="43" spans="1:12" x14ac:dyDescent="0.25">
      <c r="A43" t="s">
        <v>41</v>
      </c>
      <c r="B43">
        <v>116</v>
      </c>
      <c r="C43">
        <v>50</v>
      </c>
      <c r="D43">
        <v>22</v>
      </c>
      <c r="E43">
        <v>22</v>
      </c>
      <c r="F43">
        <v>210</v>
      </c>
      <c r="G43" t="s">
        <v>41</v>
      </c>
      <c r="H43" s="4">
        <f>B43/B$58*100000</f>
        <v>3.8461283413239964</v>
      </c>
      <c r="I43" s="4">
        <f>C43/C$58*100000</f>
        <v>4.489962688410059</v>
      </c>
      <c r="J43" s="5">
        <f>D43/D$58*100000</f>
        <v>3.011306085575844</v>
      </c>
      <c r="K43" s="4">
        <f>E43/E$58*100000</f>
        <v>4.5323071091297145</v>
      </c>
      <c r="L43" s="4">
        <f>F43/F$58*100000</f>
        <v>3.9284652664743462</v>
      </c>
    </row>
    <row r="44" spans="1:12" x14ac:dyDescent="0.25">
      <c r="A44" t="s">
        <v>42</v>
      </c>
      <c r="B44">
        <v>54</v>
      </c>
      <c r="C44">
        <v>24</v>
      </c>
      <c r="D44">
        <v>6</v>
      </c>
      <c r="E44">
        <v>6</v>
      </c>
      <c r="F44">
        <v>90</v>
      </c>
      <c r="G44" t="s">
        <v>42</v>
      </c>
      <c r="H44" s="4">
        <f>B44/B$58*100000</f>
        <v>1.7904390554439293</v>
      </c>
      <c r="I44" s="4">
        <f>C44/C$58*100000</f>
        <v>2.1551820904368286</v>
      </c>
      <c r="J44" s="5">
        <f>D44/D$58*100000</f>
        <v>0.82126529606613929</v>
      </c>
      <c r="K44" s="4">
        <f>E44/E$58*100000</f>
        <v>1.2360837570353767</v>
      </c>
      <c r="L44" s="4">
        <f>F44/F$58*100000</f>
        <v>1.6836279713461486</v>
      </c>
    </row>
    <row r="45" spans="1:12" x14ac:dyDescent="0.25">
      <c r="A45" t="s">
        <v>43</v>
      </c>
      <c r="B45">
        <v>493</v>
      </c>
      <c r="C45">
        <v>157</v>
      </c>
      <c r="D45">
        <v>149</v>
      </c>
      <c r="E45">
        <v>85</v>
      </c>
      <c r="F45">
        <v>884</v>
      </c>
      <c r="G45" t="s">
        <v>43</v>
      </c>
      <c r="H45" s="4">
        <f>B45/B$58*100000</f>
        <v>16.346045450626985</v>
      </c>
      <c r="I45" s="5">
        <f>C45/C$58*100000</f>
        <v>14.098482841607586</v>
      </c>
      <c r="J45" s="4">
        <f>D45/D$58*100000</f>
        <v>20.394754852309124</v>
      </c>
      <c r="K45" s="4">
        <f>E45/E$58*100000</f>
        <v>17.511186558001171</v>
      </c>
      <c r="L45" s="4">
        <f>F45/F$58*100000</f>
        <v>16.536968074111059</v>
      </c>
    </row>
    <row r="46" spans="1:12" x14ac:dyDescent="0.25">
      <c r="A46" t="s">
        <v>44</v>
      </c>
      <c r="B46">
        <v>410</v>
      </c>
      <c r="C46">
        <v>119</v>
      </c>
      <c r="D46">
        <v>95</v>
      </c>
      <c r="E46">
        <v>59</v>
      </c>
      <c r="F46">
        <v>683</v>
      </c>
      <c r="G46" t="s">
        <v>44</v>
      </c>
      <c r="H46" s="4">
        <f>B46/B$58*100000</f>
        <v>13.594074309852058</v>
      </c>
      <c r="I46" s="5">
        <f>C46/C$58*100000</f>
        <v>10.68611119841594</v>
      </c>
      <c r="J46" s="4">
        <f>D46/D$58*100000</f>
        <v>13.003367187713872</v>
      </c>
      <c r="K46" s="4">
        <f>E46/E$58*100000</f>
        <v>12.15482361084787</v>
      </c>
      <c r="L46" s="4">
        <f>F46/F$58*100000</f>
        <v>12.776865604771327</v>
      </c>
    </row>
    <row r="47" spans="1:12" x14ac:dyDescent="0.25">
      <c r="A47" t="s">
        <v>45</v>
      </c>
      <c r="B47">
        <v>36</v>
      </c>
      <c r="C47">
        <v>20</v>
      </c>
      <c r="D47">
        <v>18</v>
      </c>
      <c r="E47">
        <v>15</v>
      </c>
      <c r="F47">
        <v>89</v>
      </c>
      <c r="G47" t="s">
        <v>45</v>
      </c>
      <c r="H47" s="5">
        <f>B47/B$58*100000</f>
        <v>1.1936260369626197</v>
      </c>
      <c r="I47" s="4">
        <f>C47/C$58*100000</f>
        <v>1.7959850753640236</v>
      </c>
      <c r="J47" s="4">
        <f>D47/D$58*100000</f>
        <v>2.4637958881984177</v>
      </c>
      <c r="K47" s="4">
        <f>E47/E$58*100000</f>
        <v>3.090209392588442</v>
      </c>
      <c r="L47" s="4">
        <f>F47/F$58*100000</f>
        <v>1.6649209938867469</v>
      </c>
    </row>
    <row r="48" spans="1:12" x14ac:dyDescent="0.25">
      <c r="A48" t="s">
        <v>46</v>
      </c>
      <c r="B48">
        <v>39</v>
      </c>
      <c r="C48">
        <v>14</v>
      </c>
      <c r="D48">
        <v>12</v>
      </c>
      <c r="E48">
        <v>8</v>
      </c>
      <c r="F48">
        <v>73</v>
      </c>
      <c r="G48" t="s">
        <v>46</v>
      </c>
      <c r="H48" s="4">
        <f>B48/B$58*100000</f>
        <v>1.2930948733761713</v>
      </c>
      <c r="I48" s="5">
        <f>C48/C$58*100000</f>
        <v>1.2571895527548167</v>
      </c>
      <c r="J48" s="4">
        <f>D48/D$58*100000</f>
        <v>1.6425305921322786</v>
      </c>
      <c r="K48" s="4">
        <f>E48/E$58*100000</f>
        <v>1.648111676047169</v>
      </c>
      <c r="L48" s="4">
        <f>F48/F$58*100000</f>
        <v>1.3656093545363204</v>
      </c>
    </row>
    <row r="49" spans="1:12" x14ac:dyDescent="0.25">
      <c r="A49" t="s">
        <v>47</v>
      </c>
      <c r="B49">
        <v>15</v>
      </c>
      <c r="C49">
        <v>8</v>
      </c>
      <c r="D49">
        <v>9</v>
      </c>
      <c r="E49">
        <v>5</v>
      </c>
      <c r="F49">
        <v>37</v>
      </c>
      <c r="G49" t="s">
        <v>47</v>
      </c>
      <c r="H49" s="5">
        <f>B49/B$58*100000</f>
        <v>0.49734418206775816</v>
      </c>
      <c r="I49" s="4">
        <f>C49/C$58*100000</f>
        <v>0.71839403014560943</v>
      </c>
      <c r="J49" s="4">
        <f>D49/D$58*100000</f>
        <v>1.2318979440992088</v>
      </c>
      <c r="K49" s="4">
        <f>E49/E$58*100000</f>
        <v>1.0300697975294806</v>
      </c>
      <c r="L49" s="4">
        <f>F49/F$58*100000</f>
        <v>0.69215816599786106</v>
      </c>
    </row>
    <row r="50" spans="1:12" x14ac:dyDescent="0.25">
      <c r="A50" t="s">
        <v>48</v>
      </c>
      <c r="B50">
        <v>19</v>
      </c>
      <c r="C50">
        <v>10</v>
      </c>
      <c r="D50">
        <v>7</v>
      </c>
      <c r="E50">
        <v>10</v>
      </c>
      <c r="F50">
        <v>46</v>
      </c>
      <c r="G50" t="s">
        <v>48</v>
      </c>
      <c r="H50" s="5">
        <f>B50/B$58*100000</f>
        <v>0.62996929728582696</v>
      </c>
      <c r="I50" s="4">
        <f>C50/C$58*100000</f>
        <v>0.89799253768201182</v>
      </c>
      <c r="J50" s="4">
        <f>D50/D$58*100000</f>
        <v>0.95814284541049566</v>
      </c>
      <c r="K50" s="4">
        <f>E50/E$58*100000</f>
        <v>2.0601395950589612</v>
      </c>
      <c r="L50" s="4">
        <f>F50/F$58*100000</f>
        <v>0.86052096313247584</v>
      </c>
    </row>
    <row r="51" spans="1:12" x14ac:dyDescent="0.25">
      <c r="A51" t="s">
        <v>49</v>
      </c>
      <c r="B51">
        <v>80</v>
      </c>
      <c r="C51">
        <v>21</v>
      </c>
      <c r="D51">
        <v>19</v>
      </c>
      <c r="E51">
        <v>15</v>
      </c>
      <c r="F51">
        <v>135</v>
      </c>
      <c r="G51" t="s">
        <v>49</v>
      </c>
      <c r="H51" s="4">
        <f>B51/B$58*100000</f>
        <v>2.6525023043613767</v>
      </c>
      <c r="I51" s="5">
        <f>C51/C$58*100000</f>
        <v>1.8857843291322249</v>
      </c>
      <c r="J51" s="4">
        <f>D51/D$58*100000</f>
        <v>2.6006734375427745</v>
      </c>
      <c r="K51" s="4">
        <f>E51/E$58*100000</f>
        <v>3.090209392588442</v>
      </c>
      <c r="L51" s="4">
        <f>F51/F$58*100000</f>
        <v>2.5254419570192228</v>
      </c>
    </row>
    <row r="52" spans="1:12" x14ac:dyDescent="0.25">
      <c r="A52" t="s">
        <v>50</v>
      </c>
      <c r="B52">
        <v>81</v>
      </c>
      <c r="C52">
        <v>39</v>
      </c>
      <c r="D52">
        <v>32</v>
      </c>
      <c r="E52">
        <v>23</v>
      </c>
      <c r="F52">
        <v>175</v>
      </c>
      <c r="G52" t="s">
        <v>50</v>
      </c>
      <c r="H52" s="5">
        <f>B52/B$58*100000</f>
        <v>2.6856585831658943</v>
      </c>
      <c r="I52" s="4">
        <f>C52/C$58*100000</f>
        <v>3.5021708969598464</v>
      </c>
      <c r="J52" s="4">
        <f>D52/D$58*100000</f>
        <v>4.380081579019409</v>
      </c>
      <c r="K52" s="4">
        <f>E52/E$58*100000</f>
        <v>4.738321068635611</v>
      </c>
      <c r="L52" s="4">
        <f>F52/F$58*100000</f>
        <v>3.2737210553952889</v>
      </c>
    </row>
    <row r="53" spans="1:12" x14ac:dyDescent="0.25">
      <c r="A53" t="s">
        <v>51</v>
      </c>
      <c r="B53">
        <v>112</v>
      </c>
      <c r="C53">
        <v>35</v>
      </c>
      <c r="D53">
        <v>29</v>
      </c>
      <c r="E53">
        <v>15</v>
      </c>
      <c r="F53">
        <v>191</v>
      </c>
      <c r="G53" t="s">
        <v>51</v>
      </c>
      <c r="H53" s="4">
        <f>B53/B$58*100000</f>
        <v>3.713503226105928</v>
      </c>
      <c r="I53" s="4">
        <f>C53/C$58*100000</f>
        <v>3.1429738818870416</v>
      </c>
      <c r="J53" s="4">
        <f>D53/D$58*100000</f>
        <v>3.9694489309863394</v>
      </c>
      <c r="K53" s="5">
        <f>E53/E$58*100000</f>
        <v>3.090209392588442</v>
      </c>
      <c r="L53" s="4">
        <f>F53/F$58*100000</f>
        <v>3.5730326947457152</v>
      </c>
    </row>
    <row r="54" spans="1:12" x14ac:dyDescent="0.25">
      <c r="A54" t="s">
        <v>5</v>
      </c>
      <c r="D54" t="s">
        <v>5</v>
      </c>
      <c r="E54" t="s">
        <v>5</v>
      </c>
      <c r="G54" t="s">
        <v>5</v>
      </c>
      <c r="H54" t="s">
        <v>5</v>
      </c>
      <c r="I54" t="s">
        <v>5</v>
      </c>
      <c r="J54" s="4"/>
      <c r="K54" s="4"/>
      <c r="L54" s="4"/>
    </row>
    <row r="55" spans="1:12" x14ac:dyDescent="0.25">
      <c r="A55" t="s">
        <v>54</v>
      </c>
      <c r="B55" s="1">
        <v>5614</v>
      </c>
      <c r="C55" s="1">
        <v>1907</v>
      </c>
      <c r="D55" s="1">
        <v>1613</v>
      </c>
      <c r="E55">
        <v>966</v>
      </c>
      <c r="F55" s="1">
        <v>10100</v>
      </c>
      <c r="G55" t="s">
        <v>54</v>
      </c>
      <c r="H55" s="4">
        <f>B55/B$58*100000</f>
        <v>186.13934920855962</v>
      </c>
      <c r="I55" s="5">
        <f>C55/C$58*100000</f>
        <v>171.24717693595966</v>
      </c>
      <c r="J55" s="4">
        <f>D55/D$58*100000</f>
        <v>220.7834870924471</v>
      </c>
      <c r="K55" s="4">
        <f>E55/E$58*100000</f>
        <v>199.00948488269566</v>
      </c>
      <c r="L55" s="4">
        <f>F55/F$58*100000</f>
        <v>188.94047233995667</v>
      </c>
    </row>
    <row r="56" spans="1:12" x14ac:dyDescent="0.25">
      <c r="A56" t="s">
        <v>55</v>
      </c>
      <c r="B56" s="1">
        <v>4397</v>
      </c>
      <c r="C56" s="1">
        <v>1500</v>
      </c>
      <c r="D56" s="1">
        <v>1225</v>
      </c>
      <c r="E56" s="1">
        <v>750</v>
      </c>
      <c r="F56" s="1">
        <v>7872</v>
      </c>
      <c r="G56" t="s">
        <v>55</v>
      </c>
      <c r="H56" s="4">
        <f>B56/B$58*100000</f>
        <v>145.78815790346218</v>
      </c>
      <c r="I56" s="5">
        <f>C56/C$58*100000</f>
        <v>134.69888065230177</v>
      </c>
      <c r="J56" s="4">
        <f>D56/D$58*100000</f>
        <v>167.67499794683678</v>
      </c>
      <c r="K56" s="4">
        <f>E56/E$58*100000</f>
        <v>154.51046962942209</v>
      </c>
      <c r="L56" s="4">
        <f>F56/F$58*100000</f>
        <v>147.2613265604098</v>
      </c>
    </row>
    <row r="57" spans="1:12" x14ac:dyDescent="0.25">
      <c r="A57" t="s">
        <v>5</v>
      </c>
      <c r="D57" t="s">
        <v>5</v>
      </c>
      <c r="E57" t="s">
        <v>5</v>
      </c>
      <c r="G57" t="s">
        <v>5</v>
      </c>
      <c r="H57" t="s">
        <v>5</v>
      </c>
      <c r="I57" t="s">
        <v>5</v>
      </c>
    </row>
    <row r="58" spans="1:12" x14ac:dyDescent="0.25">
      <c r="A58" t="s">
        <v>52</v>
      </c>
      <c r="B58" s="3">
        <v>3016020</v>
      </c>
      <c r="C58" s="1">
        <v>1113595</v>
      </c>
      <c r="D58" s="1">
        <v>730580</v>
      </c>
      <c r="E58" s="1">
        <v>485404</v>
      </c>
      <c r="F58" s="1">
        <f>SUM(B58:E58)</f>
        <v>5345599</v>
      </c>
    </row>
    <row r="59" spans="1:12" x14ac:dyDescent="0.25">
      <c r="A59" t="s">
        <v>5</v>
      </c>
      <c r="D59" t="s">
        <v>5</v>
      </c>
      <c r="E59" t="s">
        <v>5</v>
      </c>
      <c r="H59" t="s">
        <v>5</v>
      </c>
    </row>
    <row r="60" spans="1:12" s="2" customFormat="1" x14ac:dyDescent="0.25">
      <c r="A60" s="2" t="s">
        <v>56</v>
      </c>
      <c r="B60" s="5">
        <f>B55/B56</f>
        <v>1.2767796224698658</v>
      </c>
      <c r="C60" s="5">
        <f t="shared" ref="C60:F60" si="1">C55/C56</f>
        <v>1.2713333333333334</v>
      </c>
      <c r="D60" s="5">
        <f t="shared" si="1"/>
        <v>1.316734693877551</v>
      </c>
      <c r="E60" s="5">
        <f t="shared" si="1"/>
        <v>1.288</v>
      </c>
      <c r="F60" s="5">
        <f t="shared" si="1"/>
        <v>1.2830284552845528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Yrkesaktive spesialister per 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2019-10-29T14:39:33Z</cp:lastPrinted>
  <dcterms:created xsi:type="dcterms:W3CDTF">2019-10-29T12:53:01Z</dcterms:created>
  <dcterms:modified xsi:type="dcterms:W3CDTF">2019-10-29T14:45:20Z</dcterms:modified>
</cp:coreProperties>
</file>